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gane\Downloads\"/>
    </mc:Choice>
  </mc:AlternateContent>
  <xr:revisionPtr revIDLastSave="0" documentId="13_ncr:1_{85D1EBCE-FC5D-4B82-B78E-25C3CE84CD66}" xr6:coauthVersionLast="47" xr6:coauthVersionMax="47" xr10:uidLastSave="{00000000-0000-0000-0000-000000000000}"/>
  <bookViews>
    <workbookView xWindow="-110" yWindow="-110" windowWidth="19420" windowHeight="10300" activeTab="1" xr2:uid="{7FD4392D-4580-4519-B92F-C985FFD49D0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2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  <c r="C3" i="1"/>
  <c r="G3" i="1" s="1"/>
  <c r="C4" i="1"/>
  <c r="G4" i="1" s="1"/>
  <c r="C5" i="1"/>
  <c r="G5" i="1" s="1"/>
  <c r="C6" i="1"/>
  <c r="G6" i="1" s="1"/>
  <c r="C7" i="1"/>
  <c r="G7" i="1" s="1"/>
  <c r="C8" i="1"/>
  <c r="G8" i="1" s="1"/>
  <c r="C9" i="1"/>
  <c r="G9" i="1" s="1"/>
  <c r="C10" i="1"/>
  <c r="G10" i="1" s="1"/>
  <c r="C11" i="1"/>
  <c r="G11" i="1" s="1"/>
  <c r="C12" i="1"/>
  <c r="G12" i="1" s="1"/>
  <c r="C13" i="1"/>
  <c r="G13" i="1" s="1"/>
  <c r="C14" i="1"/>
  <c r="G14" i="1" s="1"/>
  <c r="C15" i="1"/>
  <c r="G15" i="1" s="1"/>
  <c r="C16" i="1"/>
  <c r="G16" i="1" s="1"/>
  <c r="C17" i="1"/>
  <c r="G17" i="1" s="1"/>
  <c r="C18" i="1"/>
  <c r="G18" i="1" s="1"/>
  <c r="C19" i="1"/>
  <c r="G19" i="1" s="1"/>
  <c r="C20" i="1"/>
  <c r="G20" i="1" s="1"/>
  <c r="C21" i="1"/>
  <c r="G21" i="1" s="1"/>
  <c r="C22" i="1"/>
  <c r="G22" i="1" s="1"/>
  <c r="C23" i="1"/>
  <c r="G23" i="1" s="1"/>
  <c r="C24" i="1"/>
  <c r="G24" i="1" s="1"/>
  <c r="C25" i="1"/>
  <c r="G25" i="1" s="1"/>
  <c r="C26" i="1"/>
  <c r="G26" i="1" s="1"/>
  <c r="C27" i="1"/>
  <c r="G27" i="1" s="1"/>
  <c r="C28" i="1"/>
  <c r="G28" i="1" s="1"/>
  <c r="C29" i="1"/>
  <c r="G29" i="1" s="1"/>
  <c r="C30" i="1"/>
  <c r="G30" i="1" s="1"/>
  <c r="C31" i="1"/>
  <c r="G31" i="1" s="1"/>
  <c r="C32" i="1"/>
  <c r="G32" i="1" s="1"/>
  <c r="C33" i="1"/>
  <c r="G33" i="1" s="1"/>
  <c r="C34" i="1"/>
  <c r="G34" i="1" s="1"/>
  <c r="C35" i="1"/>
  <c r="G35" i="1" s="1"/>
  <c r="C36" i="1"/>
  <c r="G36" i="1" s="1"/>
  <c r="C37" i="1"/>
  <c r="G37" i="1" s="1"/>
  <c r="C38" i="1"/>
  <c r="G38" i="1" s="1"/>
  <c r="C39" i="1"/>
  <c r="G39" i="1" s="1"/>
  <c r="C40" i="1"/>
  <c r="G40" i="1" s="1"/>
  <c r="C41" i="1"/>
  <c r="G41" i="1" s="1"/>
  <c r="C42" i="1"/>
  <c r="G42" i="1" s="1"/>
  <c r="C43" i="1"/>
  <c r="G43" i="1" s="1"/>
  <c r="C44" i="1"/>
  <c r="G44" i="1" s="1"/>
  <c r="C45" i="1"/>
  <c r="G45" i="1" s="1"/>
  <c r="C46" i="1"/>
  <c r="G46" i="1" s="1"/>
  <c r="C47" i="1"/>
  <c r="G47" i="1" s="1"/>
  <c r="C48" i="1"/>
  <c r="G48" i="1" s="1"/>
  <c r="C49" i="1"/>
  <c r="G49" i="1" s="1"/>
  <c r="C50" i="1"/>
  <c r="G50" i="1" s="1"/>
  <c r="C51" i="1"/>
  <c r="G51" i="1" s="1"/>
  <c r="C52" i="1"/>
  <c r="G52" i="1" s="1"/>
  <c r="C53" i="1"/>
  <c r="G53" i="1" s="1"/>
  <c r="C54" i="1"/>
  <c r="G54" i="1" s="1"/>
  <c r="C55" i="1"/>
  <c r="G55" i="1" s="1"/>
  <c r="C56" i="1"/>
  <c r="G56" i="1" s="1"/>
  <c r="C57" i="1"/>
  <c r="G57" i="1" s="1"/>
  <c r="C58" i="1"/>
  <c r="G58" i="1" s="1"/>
  <c r="C59" i="1"/>
  <c r="G59" i="1" s="1"/>
  <c r="C60" i="1"/>
  <c r="G60" i="1" s="1"/>
  <c r="C61" i="1"/>
  <c r="G61" i="1" s="1"/>
  <c r="C62" i="1"/>
  <c r="G62" i="1" s="1"/>
  <c r="C63" i="1"/>
  <c r="G63" i="1" s="1"/>
  <c r="C64" i="1"/>
  <c r="G64" i="1" s="1"/>
  <c r="C2" i="1"/>
  <c r="G2" i="1" s="1"/>
  <c r="N2" i="1" l="1"/>
  <c r="L2" i="1"/>
  <c r="O2" i="1" l="1"/>
  <c r="K2" i="1"/>
  <c r="M2" i="1"/>
</calcChain>
</file>

<file path=xl/sharedStrings.xml><?xml version="1.0" encoding="utf-8"?>
<sst xmlns="http://schemas.openxmlformats.org/spreadsheetml/2006/main" count="86" uniqueCount="84">
  <si>
    <t>Date</t>
  </si>
  <si>
    <t>GDP</t>
  </si>
  <si>
    <t>Hours Worked</t>
  </si>
  <si>
    <t xml:space="preserve">Population </t>
  </si>
  <si>
    <t>GDP per capita (GDP/Population)</t>
  </si>
  <si>
    <t>gy_obs</t>
  </si>
  <si>
    <t>gh_obs</t>
  </si>
  <si>
    <t>1961-01-01</t>
  </si>
  <si>
    <t>1962-01-01</t>
  </si>
  <si>
    <t>1963-01-01</t>
  </si>
  <si>
    <t>1964-01-01</t>
  </si>
  <si>
    <t>1965-01-01</t>
  </si>
  <si>
    <t>1966-01-01</t>
  </si>
  <si>
    <t>1967-01-01</t>
  </si>
  <si>
    <t>1968-01-01</t>
  </si>
  <si>
    <t>1969-01-01</t>
  </si>
  <si>
    <t>1970-01-01</t>
  </si>
  <si>
    <t>1971-01-01</t>
  </si>
  <si>
    <t>1972-01-01</t>
  </si>
  <si>
    <t>1973-01-01</t>
  </si>
  <si>
    <t>1974-01-01</t>
  </si>
  <si>
    <t>1975-01-01</t>
  </si>
  <si>
    <t>1976-01-01</t>
  </si>
  <si>
    <t>1977-01-01</t>
  </si>
  <si>
    <t>1978-01-01</t>
  </si>
  <si>
    <t>1979-01-01</t>
  </si>
  <si>
    <t>1980-01-01</t>
  </si>
  <si>
    <t>1981-01-01</t>
  </si>
  <si>
    <t>1982-01-01</t>
  </si>
  <si>
    <t>1983-01-01</t>
  </si>
  <si>
    <t>1984-01-01</t>
  </si>
  <si>
    <t>1985-01-01</t>
  </si>
  <si>
    <t>1986-01-01</t>
  </si>
  <si>
    <t>1987-01-01</t>
  </si>
  <si>
    <t>1988-01-01</t>
  </si>
  <si>
    <t>1989-01-01</t>
  </si>
  <si>
    <t>1990-01-01</t>
  </si>
  <si>
    <t>1991-01-01</t>
  </si>
  <si>
    <t>1992-01-01</t>
  </si>
  <si>
    <t>1993-01-01</t>
  </si>
  <si>
    <t>1994-01-01</t>
  </si>
  <si>
    <t>1995-01-01</t>
  </si>
  <si>
    <t>1996-01-01</t>
  </si>
  <si>
    <t>1997-01-01</t>
  </si>
  <si>
    <t>1998-01-01</t>
  </si>
  <si>
    <t>1999-01-01</t>
  </si>
  <si>
    <t>2000-01-01</t>
  </si>
  <si>
    <t>2001-01-01</t>
  </si>
  <si>
    <t>2002-01-01</t>
  </si>
  <si>
    <t>2003-01-01</t>
  </si>
  <si>
    <t>2004-01-01</t>
  </si>
  <si>
    <t>2005-01-01</t>
  </si>
  <si>
    <t>2006-01-01</t>
  </si>
  <si>
    <t>2007-01-01</t>
  </si>
  <si>
    <t>2008-01-01</t>
  </si>
  <si>
    <t>2009-01-01</t>
  </si>
  <si>
    <t>2010-01-01</t>
  </si>
  <si>
    <t>2011-01-01</t>
  </si>
  <si>
    <t>2012-01-01</t>
  </si>
  <si>
    <t>2013-01-01</t>
  </si>
  <si>
    <t>2014-01-01</t>
  </si>
  <si>
    <t>2015-01-01</t>
  </si>
  <si>
    <t>2016-01-01</t>
  </si>
  <si>
    <t>2017-01-01</t>
  </si>
  <si>
    <t>2018-01-01</t>
  </si>
  <si>
    <t>2019-01-01</t>
  </si>
  <si>
    <t>2020-01-01</t>
  </si>
  <si>
    <t>2021-01-01</t>
  </si>
  <si>
    <t>2022-01-01</t>
  </si>
  <si>
    <t>2023-01-01</t>
  </si>
  <si>
    <t>GDP2</t>
  </si>
  <si>
    <t>Mean_gyobs</t>
  </si>
  <si>
    <t>Mean_ghobs</t>
  </si>
  <si>
    <t>SD_gyobs</t>
  </si>
  <si>
    <t>SD_ghobs</t>
  </si>
  <si>
    <t>Correlation</t>
  </si>
  <si>
    <t>Correlation, gy_obs and gh_obs</t>
  </si>
  <si>
    <t>Variable</t>
  </si>
  <si>
    <t>Mean</t>
  </si>
  <si>
    <t>Standard Deviation</t>
  </si>
  <si>
    <t>Log Hours Worked</t>
  </si>
  <si>
    <t>Log (GDP per capita)</t>
  </si>
  <si>
    <t>gy_obs(y-y(-1))</t>
  </si>
  <si>
    <t>gh_obs(h-h(-1))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</si>
</sst>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63EBE4-3AAE-45DB-868D-1743C457B493}" name="Table2" displayName="Table2" ref="L5:O7" totalsRowShown="0">
  <autoFilter ref="L5:O7" xr:uid="{3963EBE4-3AAE-45DB-868D-1743C457B493}"/>
  <tableColumns count="4">
    <tableColumn id="2" xr3:uid="{57E86E1D-B3B4-4702-8429-4FD5E0B2BA7B}" name="Variable"/>
    <tableColumn id="3" xr3:uid="{F8BDD3D9-D168-4ECD-808D-99556ECD5A46}" name="Mean"/>
    <tableColumn id="1" xr3:uid="{1D9B3739-99F8-47E6-A0A9-B6BF39EE6DBD}" name="Standard Deviation"/>
    <tableColumn id="4" xr3:uid="{AF4EE9FB-63C3-4763-BA54-0FD8145A7074}" name="Correl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D402-60A8-4EF5-BB68-F499A38A9596}">
  <dimension ref="A1:O64"/>
  <sheetViews>
    <sheetView topLeftCell="D1" workbookViewId="0">
      <selection activeCell="I3" sqref="I3:J60"/>
    </sheetView>
  </sheetViews>
  <sheetFormatPr defaultRowHeight="14.5" x14ac:dyDescent="0.35"/>
  <cols>
    <col min="1" max="1" width="11.453125" customWidth="1"/>
    <col min="2" max="3" width="10.81640625" customWidth="1"/>
    <col min="4" max="5" width="18.6328125" customWidth="1"/>
    <col min="6" max="6" width="12" customWidth="1"/>
    <col min="7" max="8" width="22.08984375" customWidth="1"/>
    <col min="9" max="9" width="13.08984375" customWidth="1"/>
    <col min="10" max="10" width="13.36328125" customWidth="1"/>
    <col min="11" max="11" width="11.7265625" customWidth="1"/>
    <col min="12" max="12" width="10.453125" customWidth="1"/>
  </cols>
  <sheetData>
    <row r="1" spans="1:15" ht="30" customHeight="1" x14ac:dyDescent="0.35">
      <c r="A1" t="s">
        <v>0</v>
      </c>
      <c r="B1" t="s">
        <v>1</v>
      </c>
      <c r="C1" t="s">
        <v>70</v>
      </c>
      <c r="D1" t="s">
        <v>2</v>
      </c>
      <c r="E1" t="s">
        <v>80</v>
      </c>
      <c r="F1" t="s">
        <v>3</v>
      </c>
      <c r="G1" t="s">
        <v>4</v>
      </c>
      <c r="H1" t="s">
        <v>81</v>
      </c>
      <c r="I1" t="s">
        <v>82</v>
      </c>
      <c r="J1" t="s">
        <v>83</v>
      </c>
      <c r="K1" t="s">
        <v>71</v>
      </c>
      <c r="L1" t="s">
        <v>72</v>
      </c>
      <c r="M1" t="s">
        <v>73</v>
      </c>
      <c r="N1" t="s">
        <v>74</v>
      </c>
      <c r="O1" t="s">
        <v>76</v>
      </c>
    </row>
    <row r="2" spans="1:15" x14ac:dyDescent="0.35">
      <c r="A2" t="s">
        <v>7</v>
      </c>
      <c r="B2">
        <v>94168.574219000002</v>
      </c>
      <c r="C2">
        <f>B2*1000000</f>
        <v>94168574219</v>
      </c>
      <c r="D2">
        <v>2066.495353030934</v>
      </c>
      <c r="E2">
        <f>LOG(D2)</f>
        <v>3.3152344330122143</v>
      </c>
      <c r="F2">
        <v>18271000</v>
      </c>
      <c r="G2">
        <f>C2/F2</f>
        <v>5153.9912549395212</v>
      </c>
      <c r="H2">
        <f>LOG(G2)</f>
        <v>3.7121436773241734</v>
      </c>
      <c r="K2">
        <f>AVERAGE(I3:I60)</f>
        <v>7.9465685008225876E-3</v>
      </c>
      <c r="L2">
        <f>AVERAGE(J3:J60)</f>
        <v>-1.5091819459358941E-3</v>
      </c>
      <c r="M2">
        <f>_xlfn.STDEV.P(I3:I60)</f>
        <v>8.8389418819995961E-3</v>
      </c>
      <c r="N2">
        <f>_xlfn.STDEV.P(J3:J60)</f>
        <v>2.5237612940694557E-3</v>
      </c>
      <c r="O2">
        <f>CORREL(I3:I60,J3:J60)</f>
        <v>0.26456279908674413</v>
      </c>
    </row>
    <row r="3" spans="1:15" x14ac:dyDescent="0.35">
      <c r="A3" t="s">
        <v>8</v>
      </c>
      <c r="B3">
        <v>101163.273438</v>
      </c>
      <c r="C3">
        <f>B3*1000000</f>
        <v>101163273438</v>
      </c>
      <c r="D3">
        <v>2065.0449993233192</v>
      </c>
      <c r="E3">
        <f t="shared" ref="E3:E60" si="0">LOG(D3)</f>
        <v>3.3149295197913911</v>
      </c>
      <c r="F3">
        <v>18614000</v>
      </c>
      <c r="G3">
        <f>C3/F3</f>
        <v>5434.7949628236811</v>
      </c>
      <c r="H3">
        <f t="shared" ref="H3:H60" si="1">LOG(G3)</f>
        <v>3.7351831642099937</v>
      </c>
      <c r="I3">
        <f>H3-H2</f>
        <v>2.3039486885820359E-2</v>
      </c>
      <c r="J3">
        <f>E3-E2</f>
        <v>-3.0491322082326633E-4</v>
      </c>
    </row>
    <row r="4" spans="1:15" x14ac:dyDescent="0.35">
      <c r="A4" t="s">
        <v>9</v>
      </c>
      <c r="B4">
        <v>106522.324219</v>
      </c>
      <c r="C4">
        <f>B4*1000000</f>
        <v>106522324219</v>
      </c>
      <c r="D4">
        <v>2050.3575685339688</v>
      </c>
      <c r="E4">
        <f t="shared" si="0"/>
        <v>3.3118296056897298</v>
      </c>
      <c r="F4">
        <v>18964000</v>
      </c>
      <c r="G4">
        <f>C4/F4</f>
        <v>5617.0810071187516</v>
      </c>
      <c r="H4">
        <f t="shared" si="1"/>
        <v>3.7495106871289434</v>
      </c>
      <c r="I4">
        <f t="shared" ref="I4:I60" si="2">H4-H3</f>
        <v>1.4327522918949676E-2</v>
      </c>
      <c r="J4">
        <f t="shared" ref="J4:J60" si="3">E4-E3</f>
        <v>-3.0999141016612164E-3</v>
      </c>
    </row>
    <row r="5" spans="1:15" x14ac:dyDescent="0.35">
      <c r="A5" t="s">
        <v>10</v>
      </c>
      <c r="B5">
        <v>113612.472656</v>
      </c>
      <c r="C5">
        <f>B5*1000000</f>
        <v>113612472656</v>
      </c>
      <c r="D5">
        <v>2039.1084229390681</v>
      </c>
      <c r="E5">
        <f t="shared" si="0"/>
        <v>3.3094403185845476</v>
      </c>
      <c r="F5">
        <v>19325000</v>
      </c>
      <c r="G5">
        <f>C5/F5</f>
        <v>5879.0412758602843</v>
      </c>
      <c r="H5">
        <f t="shared" si="1"/>
        <v>3.7693065093157068</v>
      </c>
      <c r="I5">
        <f t="shared" si="2"/>
        <v>1.9795822186763345E-2</v>
      </c>
      <c r="J5">
        <f t="shared" si="3"/>
        <v>-2.3892871051822695E-3</v>
      </c>
      <c r="L5" t="s">
        <v>77</v>
      </c>
      <c r="M5" t="s">
        <v>78</v>
      </c>
      <c r="N5" t="s">
        <v>79</v>
      </c>
      <c r="O5" t="s">
        <v>75</v>
      </c>
    </row>
    <row r="6" spans="1:15" x14ac:dyDescent="0.35">
      <c r="A6" t="s">
        <v>11</v>
      </c>
      <c r="B6">
        <v>120789.574219</v>
      </c>
      <c r="C6">
        <f>B6*1000000</f>
        <v>120789574219</v>
      </c>
      <c r="D6">
        <v>2021.214548802946</v>
      </c>
      <c r="E6">
        <f t="shared" si="0"/>
        <v>3.3056124156507454</v>
      </c>
      <c r="F6">
        <v>19678000</v>
      </c>
      <c r="G6">
        <f>C6/F6</f>
        <v>6138.3054283463771</v>
      </c>
      <c r="H6">
        <f t="shared" si="1"/>
        <v>3.7880484941553205</v>
      </c>
      <c r="I6">
        <f t="shared" si="2"/>
        <v>1.8741984839613757E-2</v>
      </c>
      <c r="J6">
        <f t="shared" si="3"/>
        <v>-3.8279029338021964E-3</v>
      </c>
      <c r="L6" t="s">
        <v>5</v>
      </c>
      <c r="M6">
        <v>1.0186758178997521</v>
      </c>
      <c r="N6">
        <v>2.055645185204423E-2</v>
      </c>
    </row>
    <row r="7" spans="1:15" x14ac:dyDescent="0.35">
      <c r="A7" t="s">
        <v>12</v>
      </c>
      <c r="B7">
        <v>128954.574219</v>
      </c>
      <c r="C7">
        <f>B7*1000000</f>
        <v>128954574219</v>
      </c>
      <c r="D7">
        <v>1995.1142568850901</v>
      </c>
      <c r="E7">
        <f t="shared" si="0"/>
        <v>3.2999677720597731</v>
      </c>
      <c r="F7">
        <v>20048000</v>
      </c>
      <c r="G7">
        <f>C7/F7</f>
        <v>6432.2912120411011</v>
      </c>
      <c r="H7">
        <f t="shared" si="1"/>
        <v>3.8083656981967948</v>
      </c>
      <c r="I7">
        <f t="shared" si="2"/>
        <v>2.0317204041474302E-2</v>
      </c>
      <c r="J7">
        <f t="shared" si="3"/>
        <v>-5.6446435909722759E-3</v>
      </c>
      <c r="L7" t="s">
        <v>6</v>
      </c>
      <c r="M7">
        <v>0.99654783491735088</v>
      </c>
      <c r="N7">
        <v>5.7898212602740954E-3</v>
      </c>
      <c r="O7">
        <v>0.25840533108999092</v>
      </c>
    </row>
    <row r="8" spans="1:15" x14ac:dyDescent="0.35">
      <c r="A8" t="s">
        <v>13</v>
      </c>
      <c r="B8">
        <v>132907.597656</v>
      </c>
      <c r="C8">
        <f>B8*1000000</f>
        <v>132907597656</v>
      </c>
      <c r="D8">
        <v>1985.598111227702</v>
      </c>
      <c r="E8">
        <f t="shared" si="0"/>
        <v>3.2978913510383285</v>
      </c>
      <c r="F8">
        <v>20412000</v>
      </c>
      <c r="G8">
        <f>C8/F8</f>
        <v>6511.2481704879483</v>
      </c>
      <c r="H8">
        <f t="shared" si="1"/>
        <v>3.8136642484139385</v>
      </c>
      <c r="I8">
        <f t="shared" si="2"/>
        <v>5.2985502171436494E-3</v>
      </c>
      <c r="J8">
        <f t="shared" si="3"/>
        <v>-2.0764210214445633E-3</v>
      </c>
    </row>
    <row r="9" spans="1:15" x14ac:dyDescent="0.35">
      <c r="A9" t="s">
        <v>14</v>
      </c>
      <c r="B9">
        <v>139563.972656</v>
      </c>
      <c r="C9">
        <f>B9*1000000</f>
        <v>139563972656</v>
      </c>
      <c r="D9">
        <v>1961.477696249709</v>
      </c>
      <c r="E9">
        <f t="shared" si="0"/>
        <v>3.2925833741781481</v>
      </c>
      <c r="F9">
        <v>20744000</v>
      </c>
      <c r="G9">
        <f>C9/F9</f>
        <v>6727.9200084843815</v>
      </c>
      <c r="H9">
        <f t="shared" si="1"/>
        <v>3.8278808192820746</v>
      </c>
      <c r="I9">
        <f t="shared" si="2"/>
        <v>1.4216570868136102E-2</v>
      </c>
      <c r="J9">
        <f t="shared" si="3"/>
        <v>-5.3079768601804744E-3</v>
      </c>
    </row>
    <row r="10" spans="1:15" x14ac:dyDescent="0.35">
      <c r="A10" t="s">
        <v>15</v>
      </c>
      <c r="B10">
        <v>146635.722656</v>
      </c>
      <c r="C10">
        <f>B10*1000000</f>
        <v>146635722656</v>
      </c>
      <c r="D10">
        <v>1942.468383017163</v>
      </c>
      <c r="E10">
        <f t="shared" si="0"/>
        <v>3.2883539586477637</v>
      </c>
      <c r="F10">
        <v>21028000</v>
      </c>
      <c r="G10">
        <f>C10/F10</f>
        <v>6973.3556522731596</v>
      </c>
      <c r="H10">
        <f t="shared" si="1"/>
        <v>3.8434418154818215</v>
      </c>
      <c r="I10">
        <f t="shared" si="2"/>
        <v>1.5560996199746935E-2</v>
      </c>
      <c r="J10">
        <f t="shared" si="3"/>
        <v>-4.2294155303843617E-3</v>
      </c>
    </row>
    <row r="11" spans="1:15" x14ac:dyDescent="0.35">
      <c r="A11" t="s">
        <v>16</v>
      </c>
      <c r="B11">
        <v>150915.574219</v>
      </c>
      <c r="C11">
        <f>B11*1000000</f>
        <v>150915574219</v>
      </c>
      <c r="D11">
        <v>1925</v>
      </c>
      <c r="E11">
        <f t="shared" si="0"/>
        <v>3.2844307338445193</v>
      </c>
      <c r="F11">
        <v>21324000</v>
      </c>
      <c r="G11">
        <f>C11/F11</f>
        <v>7077.2638444475706</v>
      </c>
      <c r="H11">
        <f t="shared" si="1"/>
        <v>3.8498653866539669</v>
      </c>
      <c r="I11">
        <f t="shared" si="2"/>
        <v>6.4235711721454258E-3</v>
      </c>
      <c r="J11">
        <f t="shared" si="3"/>
        <v>-3.9232248032443628E-3</v>
      </c>
    </row>
    <row r="12" spans="1:15" x14ac:dyDescent="0.35">
      <c r="A12" t="s">
        <v>17</v>
      </c>
      <c r="B12">
        <v>156980.648438</v>
      </c>
      <c r="C12">
        <f>B12*1000000</f>
        <v>156980648438</v>
      </c>
      <c r="D12">
        <v>1912</v>
      </c>
      <c r="E12">
        <f t="shared" si="0"/>
        <v>3.2814878879400813</v>
      </c>
      <c r="F12">
        <v>21962032</v>
      </c>
      <c r="G12">
        <f>C12/F12</f>
        <v>7147.819857379317</v>
      </c>
      <c r="H12">
        <f t="shared" si="1"/>
        <v>3.8541735986836394</v>
      </c>
      <c r="I12">
        <f t="shared" si="2"/>
        <v>4.3082120296724646E-3</v>
      </c>
      <c r="J12">
        <f t="shared" si="3"/>
        <v>-2.9428459044380517E-3</v>
      </c>
    </row>
    <row r="13" spans="1:15" x14ac:dyDescent="0.35">
      <c r="A13" t="s">
        <v>18</v>
      </c>
      <c r="B13">
        <v>165645.449219</v>
      </c>
      <c r="C13">
        <f>B13*1000000</f>
        <v>165645449219</v>
      </c>
      <c r="D13">
        <v>1904</v>
      </c>
      <c r="E13">
        <f t="shared" si="0"/>
        <v>3.2796669440484556</v>
      </c>
      <c r="F13">
        <v>22218463</v>
      </c>
      <c r="G13">
        <f>C13/F13</f>
        <v>7455.3063917607624</v>
      </c>
      <c r="H13">
        <f t="shared" si="1"/>
        <v>3.8724654964163348</v>
      </c>
      <c r="I13">
        <f t="shared" si="2"/>
        <v>1.829189773269535E-2</v>
      </c>
      <c r="J13">
        <f t="shared" si="3"/>
        <v>-1.8209438916256815E-3</v>
      </c>
    </row>
    <row r="14" spans="1:15" x14ac:dyDescent="0.35">
      <c r="A14" t="s">
        <v>19</v>
      </c>
      <c r="B14">
        <v>176791.148438</v>
      </c>
      <c r="C14">
        <f>B14*1000000</f>
        <v>176791148438</v>
      </c>
      <c r="D14">
        <v>1898</v>
      </c>
      <c r="E14">
        <f t="shared" si="0"/>
        <v>3.2782962080912736</v>
      </c>
      <c r="F14">
        <v>22491777</v>
      </c>
      <c r="G14">
        <f>C14/F14</f>
        <v>7860.2570369606638</v>
      </c>
      <c r="H14">
        <f t="shared" si="1"/>
        <v>3.8954367480633834</v>
      </c>
      <c r="I14">
        <f t="shared" si="2"/>
        <v>2.2971251647048607E-2</v>
      </c>
      <c r="J14">
        <f t="shared" si="3"/>
        <v>-1.3707359571819566E-3</v>
      </c>
    </row>
    <row r="15" spans="1:15" x14ac:dyDescent="0.35">
      <c r="A15" t="s">
        <v>20</v>
      </c>
      <c r="B15">
        <v>182727.398438</v>
      </c>
      <c r="C15">
        <f>B15*1000000</f>
        <v>182727398438</v>
      </c>
      <c r="D15">
        <v>1891</v>
      </c>
      <c r="E15">
        <f t="shared" si="0"/>
        <v>3.2766915288450398</v>
      </c>
      <c r="F15">
        <v>22807969</v>
      </c>
      <c r="G15">
        <f>C15/F15</f>
        <v>8011.5594000500441</v>
      </c>
      <c r="H15">
        <f t="shared" si="1"/>
        <v>3.9037170570233615</v>
      </c>
      <c r="I15">
        <f t="shared" si="2"/>
        <v>8.280308959978111E-3</v>
      </c>
      <c r="J15">
        <f t="shared" si="3"/>
        <v>-1.6046792462338644E-3</v>
      </c>
    </row>
    <row r="16" spans="1:15" x14ac:dyDescent="0.35">
      <c r="A16" t="s">
        <v>21</v>
      </c>
      <c r="B16">
        <v>185551.273438</v>
      </c>
      <c r="C16">
        <f>B16*1000000</f>
        <v>185551273438</v>
      </c>
      <c r="D16">
        <v>1872</v>
      </c>
      <c r="E16">
        <f t="shared" si="0"/>
        <v>3.2723058444020863</v>
      </c>
      <c r="F16">
        <v>23143275</v>
      </c>
      <c r="G16">
        <f>C16/F16</f>
        <v>8017.5028572231022</v>
      </c>
      <c r="H16">
        <f t="shared" si="1"/>
        <v>3.9040391233714176</v>
      </c>
      <c r="I16">
        <f t="shared" si="2"/>
        <v>3.2206634805609369E-4</v>
      </c>
      <c r="J16">
        <f t="shared" si="3"/>
        <v>-4.385684442953508E-3</v>
      </c>
    </row>
    <row r="17" spans="1:10" x14ac:dyDescent="0.35">
      <c r="A17" t="s">
        <v>22</v>
      </c>
      <c r="B17">
        <v>196478.898438</v>
      </c>
      <c r="C17">
        <f>B17*1000000</f>
        <v>196478898438</v>
      </c>
      <c r="D17">
        <v>1862</v>
      </c>
      <c r="E17">
        <f t="shared" si="0"/>
        <v>3.269979676645324</v>
      </c>
      <c r="F17">
        <v>23449808</v>
      </c>
      <c r="G17">
        <f>C17/F17</f>
        <v>8378.6996651742302</v>
      </c>
      <c r="H17">
        <f t="shared" si="1"/>
        <v>3.9231766233965324</v>
      </c>
      <c r="I17">
        <f t="shared" si="2"/>
        <v>1.9137500025114829E-2</v>
      </c>
      <c r="J17">
        <f t="shared" si="3"/>
        <v>-2.3261677567623096E-3</v>
      </c>
    </row>
    <row r="18" spans="1:10" x14ac:dyDescent="0.35">
      <c r="A18" t="s">
        <v>23</v>
      </c>
      <c r="B18">
        <v>203424.097656</v>
      </c>
      <c r="C18">
        <f>B18*1000000</f>
        <v>203424097656</v>
      </c>
      <c r="D18">
        <v>1834</v>
      </c>
      <c r="E18">
        <f t="shared" si="0"/>
        <v>3.2633993313340022</v>
      </c>
      <c r="F18">
        <v>23725843</v>
      </c>
      <c r="G18">
        <f>C18/F18</f>
        <v>8573.9460408635423</v>
      </c>
      <c r="H18">
        <f t="shared" si="1"/>
        <v>3.9331807460011881</v>
      </c>
      <c r="I18">
        <f t="shared" si="2"/>
        <v>1.0004122604655663E-2</v>
      </c>
      <c r="J18">
        <f t="shared" si="3"/>
        <v>-6.5803453113217891E-3</v>
      </c>
    </row>
    <row r="19" spans="1:10" x14ac:dyDescent="0.35">
      <c r="A19" t="s">
        <v>24</v>
      </c>
      <c r="B19">
        <v>211023.949219</v>
      </c>
      <c r="C19">
        <f>B19*1000000</f>
        <v>211023949219</v>
      </c>
      <c r="D19">
        <v>1836</v>
      </c>
      <c r="E19">
        <f t="shared" si="0"/>
        <v>3.2638726768652235</v>
      </c>
      <c r="F19">
        <v>23963203</v>
      </c>
      <c r="G19">
        <f>C19/F19</f>
        <v>8806.1662382528739</v>
      </c>
      <c r="H19">
        <f t="shared" si="1"/>
        <v>3.9447868795875607</v>
      </c>
      <c r="I19">
        <f t="shared" si="2"/>
        <v>1.1606133586372636E-2</v>
      </c>
      <c r="J19">
        <f t="shared" si="3"/>
        <v>4.7334553122135858E-4</v>
      </c>
    </row>
    <row r="20" spans="1:10" x14ac:dyDescent="0.35">
      <c r="A20" t="s">
        <v>25</v>
      </c>
      <c r="B20">
        <v>218885.023438</v>
      </c>
      <c r="C20">
        <f>B20*1000000</f>
        <v>218885023438</v>
      </c>
      <c r="D20">
        <v>1841</v>
      </c>
      <c r="E20">
        <f t="shared" si="0"/>
        <v>3.2650537885040145</v>
      </c>
      <c r="F20">
        <v>24201544</v>
      </c>
      <c r="G20">
        <f>C20/F20</f>
        <v>9044.2586406057399</v>
      </c>
      <c r="H20">
        <f t="shared" si="1"/>
        <v>3.9563729734634312</v>
      </c>
      <c r="I20">
        <f t="shared" si="2"/>
        <v>1.1586093875870507E-2</v>
      </c>
      <c r="J20">
        <f t="shared" si="3"/>
        <v>1.181111638790977E-3</v>
      </c>
    </row>
    <row r="21" spans="1:10" x14ac:dyDescent="0.35">
      <c r="A21" t="s">
        <v>26</v>
      </c>
      <c r="B21">
        <v>223650.597656</v>
      </c>
      <c r="C21">
        <f>B21*1000000</f>
        <v>223650597656</v>
      </c>
      <c r="D21">
        <v>1827</v>
      </c>
      <c r="E21">
        <f t="shared" si="0"/>
        <v>3.2617385473525378</v>
      </c>
      <c r="F21">
        <v>24515667</v>
      </c>
      <c r="G21">
        <f>C21/F21</f>
        <v>9122.7620956019673</v>
      </c>
      <c r="H21">
        <f t="shared" si="1"/>
        <v>3.9601263494319765</v>
      </c>
      <c r="I21">
        <f t="shared" si="2"/>
        <v>3.7533759685453028E-3</v>
      </c>
      <c r="J21">
        <f t="shared" si="3"/>
        <v>-3.3152411514767444E-3</v>
      </c>
    </row>
    <row r="22" spans="1:10" x14ac:dyDescent="0.35">
      <c r="A22" t="s">
        <v>27</v>
      </c>
      <c r="B22">
        <v>231288.421875</v>
      </c>
      <c r="C22">
        <f>B22*1000000</f>
        <v>231288421875</v>
      </c>
      <c r="D22">
        <v>1812</v>
      </c>
      <c r="E22">
        <f t="shared" si="0"/>
        <v>3.2581581933407944</v>
      </c>
      <c r="F22">
        <v>24819915</v>
      </c>
      <c r="G22">
        <f>C22/F22</f>
        <v>9318.6629315612081</v>
      </c>
      <c r="H22">
        <f t="shared" si="1"/>
        <v>3.9693536030082925</v>
      </c>
      <c r="I22">
        <f t="shared" si="2"/>
        <v>9.2272535763160413E-3</v>
      </c>
      <c r="J22">
        <f t="shared" si="3"/>
        <v>-3.5803540117433919E-3</v>
      </c>
    </row>
    <row r="23" spans="1:10" x14ac:dyDescent="0.35">
      <c r="A23" t="s">
        <v>28</v>
      </c>
      <c r="B23">
        <v>223965.472656</v>
      </c>
      <c r="C23">
        <f>B23*1000000</f>
        <v>223965472656</v>
      </c>
      <c r="D23">
        <v>1788.362954399242</v>
      </c>
      <c r="E23">
        <f t="shared" si="0"/>
        <v>3.2524556649610221</v>
      </c>
      <c r="F23">
        <v>25116942</v>
      </c>
      <c r="G23">
        <f>C23/F23</f>
        <v>8916.9084618660982</v>
      </c>
      <c r="H23">
        <f t="shared" si="1"/>
        <v>3.9502143083363244</v>
      </c>
      <c r="I23">
        <f t="shared" si="2"/>
        <v>-1.9139294671968177E-2</v>
      </c>
      <c r="J23">
        <f t="shared" si="3"/>
        <v>-5.7025283797722537E-3</v>
      </c>
    </row>
    <row r="24" spans="1:10" x14ac:dyDescent="0.35">
      <c r="A24" t="s">
        <v>29</v>
      </c>
      <c r="B24">
        <v>229704.046875</v>
      </c>
      <c r="C24">
        <f>B24*1000000</f>
        <v>229704046875</v>
      </c>
      <c r="D24">
        <v>1780.2158089273889</v>
      </c>
      <c r="E24">
        <f t="shared" si="0"/>
        <v>3.2504726534016677</v>
      </c>
      <c r="F24">
        <v>25366451</v>
      </c>
      <c r="G24">
        <f>C24/F24</f>
        <v>9055.4270628950017</v>
      </c>
      <c r="H24">
        <f t="shared" si="1"/>
        <v>3.9569089368902932</v>
      </c>
      <c r="I24">
        <f t="shared" si="2"/>
        <v>6.694628553968851E-3</v>
      </c>
      <c r="J24">
        <f t="shared" si="3"/>
        <v>-1.9830115593544306E-3</v>
      </c>
    </row>
    <row r="25" spans="1:10" x14ac:dyDescent="0.35">
      <c r="A25" t="s">
        <v>30</v>
      </c>
      <c r="B25">
        <v>243253.273438</v>
      </c>
      <c r="C25">
        <f>B25*1000000</f>
        <v>243253273438</v>
      </c>
      <c r="D25">
        <v>1791.1159497012411</v>
      </c>
      <c r="E25">
        <f t="shared" si="0"/>
        <v>3.2531237012512975</v>
      </c>
      <c r="F25">
        <v>25607053</v>
      </c>
      <c r="G25">
        <f>C25/F25</f>
        <v>9499.4638171756815</v>
      </c>
      <c r="H25">
        <f t="shared" si="1"/>
        <v>3.9776990928874247</v>
      </c>
      <c r="I25">
        <f t="shared" si="2"/>
        <v>2.0790155997131521E-2</v>
      </c>
      <c r="J25">
        <f t="shared" si="3"/>
        <v>2.6510478496297729E-3</v>
      </c>
    </row>
    <row r="26" spans="1:10" x14ac:dyDescent="0.35">
      <c r="A26" t="s">
        <v>31</v>
      </c>
      <c r="B26">
        <v>254777.824219</v>
      </c>
      <c r="C26">
        <f>B26*1000000</f>
        <v>254777824219</v>
      </c>
      <c r="D26">
        <v>1794.905619796649</v>
      </c>
      <c r="E26">
        <f t="shared" si="0"/>
        <v>3.2540416173270739</v>
      </c>
      <c r="F26">
        <v>25842116</v>
      </c>
      <c r="G26">
        <f>C26/F26</f>
        <v>9859.0155782521833</v>
      </c>
      <c r="H26">
        <f t="shared" si="1"/>
        <v>3.9938335528441935</v>
      </c>
      <c r="I26">
        <f t="shared" si="2"/>
        <v>1.6134459956768765E-2</v>
      </c>
      <c r="J26">
        <f t="shared" si="3"/>
        <v>9.1791607577640377E-4</v>
      </c>
    </row>
    <row r="27" spans="1:10" x14ac:dyDescent="0.35">
      <c r="A27" t="s">
        <v>32</v>
      </c>
      <c r="B27">
        <v>260182.898438</v>
      </c>
      <c r="C27">
        <f>B27*1000000</f>
        <v>260182898438</v>
      </c>
      <c r="D27">
        <v>1798.5189261305229</v>
      </c>
      <c r="E27">
        <f t="shared" si="0"/>
        <v>3.2549150123356818</v>
      </c>
      <c r="F27">
        <v>26100278</v>
      </c>
      <c r="G27">
        <f>C27/F27</f>
        <v>9968.5872479212667</v>
      </c>
      <c r="H27">
        <f t="shared" si="1"/>
        <v>3.9986336142889534</v>
      </c>
      <c r="I27">
        <f t="shared" si="2"/>
        <v>4.8000614447598622E-3</v>
      </c>
      <c r="J27">
        <f t="shared" si="3"/>
        <v>8.7339500860794672E-4</v>
      </c>
    </row>
    <row r="28" spans="1:10" x14ac:dyDescent="0.35">
      <c r="A28" t="s">
        <v>33</v>
      </c>
      <c r="B28">
        <v>270777.578125</v>
      </c>
      <c r="C28">
        <f>B28*1000000</f>
        <v>270777578125</v>
      </c>
      <c r="D28">
        <v>1807.0274022357639</v>
      </c>
      <c r="E28">
        <f t="shared" si="0"/>
        <v>3.2569647383658857</v>
      </c>
      <c r="F28">
        <v>26446601</v>
      </c>
      <c r="G28">
        <f>C28/F28</f>
        <v>10238.653281947272</v>
      </c>
      <c r="H28">
        <f t="shared" si="1"/>
        <v>4.0102428364560021</v>
      </c>
      <c r="I28">
        <f t="shared" si="2"/>
        <v>1.1609222167048738E-2</v>
      </c>
      <c r="J28">
        <f t="shared" si="3"/>
        <v>2.0497260302039244E-3</v>
      </c>
    </row>
    <row r="29" spans="1:10" x14ac:dyDescent="0.35">
      <c r="A29" t="s">
        <v>34</v>
      </c>
      <c r="B29">
        <v>282721.15625</v>
      </c>
      <c r="C29">
        <f>B29*1000000</f>
        <v>282721156250</v>
      </c>
      <c r="D29">
        <v>1807.8145868299291</v>
      </c>
      <c r="E29">
        <f t="shared" si="0"/>
        <v>3.2571538862909808</v>
      </c>
      <c r="F29">
        <v>26791747</v>
      </c>
      <c r="G29">
        <f>C29/F29</f>
        <v>10552.546508072057</v>
      </c>
      <c r="H29">
        <f t="shared" si="1"/>
        <v>4.0233572748898947</v>
      </c>
      <c r="I29">
        <f t="shared" si="2"/>
        <v>1.3114438433892595E-2</v>
      </c>
      <c r="J29">
        <f t="shared" si="3"/>
        <v>1.8914792509505673E-4</v>
      </c>
    </row>
    <row r="30" spans="1:10" x14ac:dyDescent="0.35">
      <c r="A30" t="s">
        <v>35</v>
      </c>
      <c r="B30">
        <v>289329.28125</v>
      </c>
      <c r="C30">
        <f>B30*1000000</f>
        <v>289329281250</v>
      </c>
      <c r="D30">
        <v>1802.8204812898971</v>
      </c>
      <c r="E30">
        <f t="shared" si="0"/>
        <v>3.2559524833132167</v>
      </c>
      <c r="F30">
        <v>27276781</v>
      </c>
      <c r="G30">
        <f>C30/F30</f>
        <v>10607.163699044986</v>
      </c>
      <c r="H30">
        <f t="shared" si="1"/>
        <v>4.0255992713163984</v>
      </c>
      <c r="I30">
        <f t="shared" si="2"/>
        <v>2.2419964265036896E-3</v>
      </c>
      <c r="J30">
        <f t="shared" si="3"/>
        <v>-1.2014029777640545E-3</v>
      </c>
    </row>
    <row r="31" spans="1:10" x14ac:dyDescent="0.35">
      <c r="A31" t="s">
        <v>36</v>
      </c>
      <c r="B31">
        <v>289916.484375</v>
      </c>
      <c r="C31">
        <f>B31*1000000</f>
        <v>289916484375</v>
      </c>
      <c r="D31">
        <v>1795.292759760993</v>
      </c>
      <c r="E31">
        <f t="shared" si="0"/>
        <v>3.2541352794220977</v>
      </c>
      <c r="F31">
        <v>27691138</v>
      </c>
      <c r="G31">
        <f>C31/F31</f>
        <v>10469.64860653253</v>
      </c>
      <c r="H31">
        <f t="shared" si="1"/>
        <v>4.019932105670736</v>
      </c>
      <c r="I31">
        <f t="shared" si="2"/>
        <v>-5.6671656456623865E-3</v>
      </c>
      <c r="J31">
        <f t="shared" si="3"/>
        <v>-1.8172038911190569E-3</v>
      </c>
    </row>
    <row r="32" spans="1:10" x14ac:dyDescent="0.35">
      <c r="A32" t="s">
        <v>37</v>
      </c>
      <c r="B32">
        <v>283854.125</v>
      </c>
      <c r="C32">
        <f>B32*1000000</f>
        <v>283854125000</v>
      </c>
      <c r="D32">
        <v>1774.189330149107</v>
      </c>
      <c r="E32">
        <f t="shared" si="0"/>
        <v>3.2489999631008901</v>
      </c>
      <c r="F32">
        <v>28037420</v>
      </c>
      <c r="G32">
        <f>C32/F32</f>
        <v>10124.117161992794</v>
      </c>
      <c r="H32">
        <f t="shared" si="1"/>
        <v>4.0053571624159412</v>
      </c>
      <c r="I32">
        <f t="shared" si="2"/>
        <v>-1.4574943254794803E-2</v>
      </c>
      <c r="J32">
        <f t="shared" si="3"/>
        <v>-5.1353163212075614E-3</v>
      </c>
    </row>
    <row r="33" spans="1:10" x14ac:dyDescent="0.35">
      <c r="A33" t="s">
        <v>38</v>
      </c>
      <c r="B33">
        <v>286381.78125</v>
      </c>
      <c r="C33">
        <f>B33*1000000</f>
        <v>286381781250</v>
      </c>
      <c r="D33">
        <v>1772.386978537329</v>
      </c>
      <c r="E33">
        <f t="shared" si="0"/>
        <v>3.248558550674538</v>
      </c>
      <c r="F33">
        <v>28371264</v>
      </c>
      <c r="G33">
        <f>C33/F33</f>
        <v>10094.079038917687</v>
      </c>
      <c r="H33">
        <f t="shared" si="1"/>
        <v>4.0040667010348194</v>
      </c>
      <c r="I33">
        <f t="shared" si="2"/>
        <v>-1.2904613811217658E-3</v>
      </c>
      <c r="J33">
        <f t="shared" si="3"/>
        <v>-4.4141242635209466E-4</v>
      </c>
    </row>
    <row r="34" spans="1:10" x14ac:dyDescent="0.35">
      <c r="A34" t="s">
        <v>39</v>
      </c>
      <c r="B34">
        <v>293992.953125</v>
      </c>
      <c r="C34">
        <f>B34*1000000</f>
        <v>293992953125</v>
      </c>
      <c r="D34">
        <v>1771.122321320473</v>
      </c>
      <c r="E34">
        <f t="shared" si="0"/>
        <v>3.2482485564695724</v>
      </c>
      <c r="F34">
        <v>28684764</v>
      </c>
      <c r="G34">
        <f>C34/F34</f>
        <v>10249.097852957759</v>
      </c>
      <c r="H34">
        <f t="shared" si="1"/>
        <v>4.0106856395649224</v>
      </c>
      <c r="I34">
        <f t="shared" si="2"/>
        <v>6.6189385301029802E-3</v>
      </c>
      <c r="J34">
        <f t="shared" si="3"/>
        <v>-3.0999420496558017E-4</v>
      </c>
    </row>
    <row r="35" spans="1:10" x14ac:dyDescent="0.35">
      <c r="A35" t="s">
        <v>40</v>
      </c>
      <c r="B35">
        <v>307205.15625</v>
      </c>
      <c r="C35">
        <f>B35*1000000</f>
        <v>307205156250</v>
      </c>
      <c r="D35">
        <v>1784.990535154293</v>
      </c>
      <c r="E35">
        <f t="shared" si="0"/>
        <v>3.2516359176240326</v>
      </c>
      <c r="F35">
        <v>29000663</v>
      </c>
      <c r="G35">
        <f>C35/F35</f>
        <v>10593.0390712102</v>
      </c>
      <c r="H35">
        <f t="shared" si="1"/>
        <v>4.0250205741311218</v>
      </c>
      <c r="I35">
        <f t="shared" si="2"/>
        <v>1.4334934566199387E-2</v>
      </c>
      <c r="J35">
        <f t="shared" si="3"/>
        <v>3.3873611544601445E-3</v>
      </c>
    </row>
    <row r="36" spans="1:10" x14ac:dyDescent="0.35">
      <c r="A36" t="s">
        <v>41</v>
      </c>
      <c r="B36">
        <v>315445.40625</v>
      </c>
      <c r="C36">
        <f>B36*1000000</f>
        <v>315445406250</v>
      </c>
      <c r="D36">
        <v>1785.016344485249</v>
      </c>
      <c r="E36">
        <f t="shared" si="0"/>
        <v>3.2516421970797276</v>
      </c>
      <c r="F36">
        <v>29302311</v>
      </c>
      <c r="G36">
        <f>C36/F36</f>
        <v>10765.205728995232</v>
      </c>
      <c r="H36">
        <f t="shared" si="1"/>
        <v>4.0320223338449361</v>
      </c>
      <c r="I36">
        <f t="shared" si="2"/>
        <v>7.0017597138143373E-3</v>
      </c>
      <c r="J36">
        <f t="shared" si="3"/>
        <v>6.2794556949796743E-6</v>
      </c>
    </row>
    <row r="37" spans="1:10" x14ac:dyDescent="0.35">
      <c r="A37" t="s">
        <v>42</v>
      </c>
      <c r="B37">
        <v>320773.15625</v>
      </c>
      <c r="C37">
        <f>B37*1000000</f>
        <v>320773156250</v>
      </c>
      <c r="D37">
        <v>1798.807130326202</v>
      </c>
      <c r="E37">
        <f t="shared" si="0"/>
        <v>3.2549846004075711</v>
      </c>
      <c r="F37">
        <v>29610218</v>
      </c>
      <c r="G37">
        <f>C37/F37</f>
        <v>10833.191307473657</v>
      </c>
      <c r="H37">
        <f t="shared" si="1"/>
        <v>4.0347564125867681</v>
      </c>
      <c r="I37">
        <f t="shared" si="2"/>
        <v>2.7340787418319579E-3</v>
      </c>
      <c r="J37">
        <f t="shared" si="3"/>
        <v>3.3424033278435239E-3</v>
      </c>
    </row>
    <row r="38" spans="1:10" x14ac:dyDescent="0.35">
      <c r="A38" t="s">
        <v>43</v>
      </c>
      <c r="B38">
        <v>334502.78125</v>
      </c>
      <c r="C38">
        <f>B38*1000000</f>
        <v>334502781250</v>
      </c>
      <c r="D38">
        <v>1796.677860522311</v>
      </c>
      <c r="E38">
        <f t="shared" si="0"/>
        <v>3.2544702162636958</v>
      </c>
      <c r="F38">
        <v>29905948</v>
      </c>
      <c r="G38">
        <f>C38/F38</f>
        <v>11185.158927247516</v>
      </c>
      <c r="H38">
        <f t="shared" si="1"/>
        <v>4.0486421592628909</v>
      </c>
      <c r="I38">
        <f t="shared" si="2"/>
        <v>1.3885746676122857E-2</v>
      </c>
      <c r="J38">
        <f t="shared" si="3"/>
        <v>-5.1438414387527942E-4</v>
      </c>
    </row>
    <row r="39" spans="1:10" x14ac:dyDescent="0.35">
      <c r="A39" t="s">
        <v>44</v>
      </c>
      <c r="B39">
        <v>347524.578125</v>
      </c>
      <c r="C39">
        <f>B39*1000000</f>
        <v>347524578125</v>
      </c>
      <c r="D39">
        <v>1792.6430017828191</v>
      </c>
      <c r="E39">
        <f t="shared" si="0"/>
        <v>3.2534938100346862</v>
      </c>
      <c r="F39">
        <v>30155173</v>
      </c>
      <c r="G39">
        <f>C39/F39</f>
        <v>11524.542675480589</v>
      </c>
      <c r="H39">
        <f t="shared" si="1"/>
        <v>4.0616237004429507</v>
      </c>
      <c r="I39">
        <f t="shared" si="2"/>
        <v>1.2981541180059786E-2</v>
      </c>
      <c r="J39">
        <f t="shared" si="3"/>
        <v>-9.7640622900962981E-4</v>
      </c>
    </row>
    <row r="40" spans="1:10" x14ac:dyDescent="0.35">
      <c r="A40" t="s">
        <v>45</v>
      </c>
      <c r="B40">
        <v>365390.828125</v>
      </c>
      <c r="C40">
        <f>B40*1000000</f>
        <v>365390828125</v>
      </c>
      <c r="D40">
        <v>1791.860118743813</v>
      </c>
      <c r="E40">
        <f t="shared" si="0"/>
        <v>3.2533041035243051</v>
      </c>
      <c r="F40">
        <v>30401286</v>
      </c>
      <c r="G40">
        <f>C40/F40</f>
        <v>12018.926703462479</v>
      </c>
      <c r="H40">
        <f t="shared" si="1"/>
        <v>4.0798656866704013</v>
      </c>
      <c r="I40">
        <f t="shared" si="2"/>
        <v>1.8241986227450546E-2</v>
      </c>
      <c r="J40">
        <f t="shared" si="3"/>
        <v>-1.8970651038108244E-4</v>
      </c>
    </row>
    <row r="41" spans="1:10" x14ac:dyDescent="0.35">
      <c r="A41" t="s">
        <v>46</v>
      </c>
      <c r="B41">
        <v>384166.578125</v>
      </c>
      <c r="C41">
        <f>B41*1000000</f>
        <v>384166578125</v>
      </c>
      <c r="D41">
        <v>1786.186367488599</v>
      </c>
      <c r="E41">
        <f t="shared" si="0"/>
        <v>3.2519267704255821</v>
      </c>
      <c r="F41">
        <v>30685730</v>
      </c>
      <c r="G41">
        <f>C41/F41</f>
        <v>12519.388592841036</v>
      </c>
      <c r="H41">
        <f t="shared" si="1"/>
        <v>4.097583119829757</v>
      </c>
      <c r="I41">
        <f t="shared" si="2"/>
        <v>1.77174331593557E-2</v>
      </c>
      <c r="J41">
        <f t="shared" si="3"/>
        <v>-1.3773330987230104E-3</v>
      </c>
    </row>
    <row r="42" spans="1:10" x14ac:dyDescent="0.35">
      <c r="A42" t="s">
        <v>47</v>
      </c>
      <c r="B42">
        <v>391370.078125</v>
      </c>
      <c r="C42">
        <f>B42*1000000</f>
        <v>391370078125</v>
      </c>
      <c r="D42">
        <v>1773.0408149215541</v>
      </c>
      <c r="E42">
        <f t="shared" si="0"/>
        <v>3.2487187330578768</v>
      </c>
      <c r="F42">
        <v>31020855</v>
      </c>
      <c r="G42">
        <f>C42/F42</f>
        <v>12616.353679645516</v>
      </c>
      <c r="H42">
        <f t="shared" si="1"/>
        <v>4.1009338552546932</v>
      </c>
      <c r="I42">
        <f t="shared" si="2"/>
        <v>3.3507354249362464E-3</v>
      </c>
      <c r="J42">
        <f t="shared" si="3"/>
        <v>-3.2080373677052521E-3</v>
      </c>
    </row>
    <row r="43" spans="1:10" x14ac:dyDescent="0.35">
      <c r="A43" t="s">
        <v>48</v>
      </c>
      <c r="B43">
        <v>403108.28125</v>
      </c>
      <c r="C43">
        <f>B43*1000000</f>
        <v>403108281250</v>
      </c>
      <c r="D43">
        <v>1754.363462419554</v>
      </c>
      <c r="E43">
        <f t="shared" si="0"/>
        <v>3.2441195738479842</v>
      </c>
      <c r="F43">
        <v>31359199</v>
      </c>
      <c r="G43">
        <f>C43/F43</f>
        <v>12854.546484111408</v>
      </c>
      <c r="H43">
        <f t="shared" si="1"/>
        <v>4.1090567590868332</v>
      </c>
      <c r="I43">
        <f t="shared" si="2"/>
        <v>8.1229038321399827E-3</v>
      </c>
      <c r="J43">
        <f t="shared" si="3"/>
        <v>-4.5991592098926226E-3</v>
      </c>
    </row>
    <row r="44" spans="1:10" x14ac:dyDescent="0.35">
      <c r="A44" t="s">
        <v>49</v>
      </c>
      <c r="B44">
        <v>410389.953125</v>
      </c>
      <c r="C44">
        <f>B44*1000000</f>
        <v>410389953125</v>
      </c>
      <c r="D44">
        <v>1743.8031445032909</v>
      </c>
      <c r="E44">
        <f t="shared" si="0"/>
        <v>3.2414974564673176</v>
      </c>
      <c r="F44">
        <v>31642461</v>
      </c>
      <c r="G44">
        <f>C44/F44</f>
        <v>12969.596553346468</v>
      </c>
      <c r="H44">
        <f t="shared" si="1"/>
        <v>4.1129264666484167</v>
      </c>
      <c r="I44">
        <f t="shared" si="2"/>
        <v>3.8697075615834464E-3</v>
      </c>
      <c r="J44">
        <f t="shared" si="3"/>
        <v>-2.6221173806666442E-3</v>
      </c>
    </row>
    <row r="45" spans="1:10" x14ac:dyDescent="0.35">
      <c r="A45" t="s">
        <v>50</v>
      </c>
      <c r="B45">
        <v>423080.703125</v>
      </c>
      <c r="C45">
        <f>B45*1000000</f>
        <v>423080703125</v>
      </c>
      <c r="D45">
        <v>1753.7999586936751</v>
      </c>
      <c r="E45">
        <f t="shared" si="0"/>
        <v>3.2439800555123712</v>
      </c>
      <c r="F45">
        <v>31938807</v>
      </c>
      <c r="G45">
        <f>C45/F45</f>
        <v>13246.603203588662</v>
      </c>
      <c r="H45">
        <f t="shared" si="1"/>
        <v>4.1221045274000874</v>
      </c>
      <c r="I45">
        <f t="shared" si="2"/>
        <v>9.1780607516707136E-3</v>
      </c>
      <c r="J45">
        <f t="shared" si="3"/>
        <v>2.4825990450536572E-3</v>
      </c>
    </row>
    <row r="46" spans="1:10" x14ac:dyDescent="0.35">
      <c r="A46" t="s">
        <v>51</v>
      </c>
      <c r="B46">
        <v>436663.53125</v>
      </c>
      <c r="C46">
        <f>B46*1000000</f>
        <v>436663531250</v>
      </c>
      <c r="D46">
        <v>1744.01822226126</v>
      </c>
      <c r="E46">
        <f t="shared" si="0"/>
        <v>3.2415510183179759</v>
      </c>
      <c r="F46">
        <v>32242732</v>
      </c>
      <c r="G46">
        <f>C46/F46</f>
        <v>13543.006568115878</v>
      </c>
      <c r="H46">
        <f t="shared" si="1"/>
        <v>4.1317150890901724</v>
      </c>
      <c r="I46">
        <f t="shared" si="2"/>
        <v>9.6105616900850066E-3</v>
      </c>
      <c r="J46">
        <f t="shared" si="3"/>
        <v>-2.4290371943953559E-3</v>
      </c>
    </row>
    <row r="47" spans="1:10" x14ac:dyDescent="0.35">
      <c r="A47" t="s">
        <v>52</v>
      </c>
      <c r="B47">
        <v>448182.453125</v>
      </c>
      <c r="C47">
        <f>B47*1000000</f>
        <v>448182453125</v>
      </c>
      <c r="D47">
        <v>1743.540749638569</v>
      </c>
      <c r="E47">
        <f t="shared" si="0"/>
        <v>3.241432102062646</v>
      </c>
      <c r="F47">
        <v>32571193</v>
      </c>
      <c r="G47">
        <f>C47/F47</f>
        <v>13760.08711516953</v>
      </c>
      <c r="H47">
        <f t="shared" si="1"/>
        <v>4.1386211834283921</v>
      </c>
      <c r="I47">
        <f t="shared" si="2"/>
        <v>6.9060943382197593E-3</v>
      </c>
      <c r="J47">
        <f t="shared" si="3"/>
        <v>-1.1891625532989281E-4</v>
      </c>
    </row>
    <row r="48" spans="1:10" x14ac:dyDescent="0.35">
      <c r="A48" t="s">
        <v>53</v>
      </c>
      <c r="B48">
        <v>457369.8125</v>
      </c>
      <c r="C48">
        <f>B48*1000000</f>
        <v>457369812500</v>
      </c>
      <c r="D48">
        <v>1742.9256272507789</v>
      </c>
      <c r="E48">
        <f t="shared" si="0"/>
        <v>3.2412788556333929</v>
      </c>
      <c r="F48">
        <v>32888886</v>
      </c>
      <c r="G48">
        <f>C48/F48</f>
        <v>13906.515790775036</v>
      </c>
      <c r="H48">
        <f t="shared" si="1"/>
        <v>4.1432183332714585</v>
      </c>
      <c r="I48">
        <f t="shared" si="2"/>
        <v>4.5971498430663615E-3</v>
      </c>
      <c r="J48">
        <f t="shared" si="3"/>
        <v>-1.532464292530733E-4</v>
      </c>
    </row>
    <row r="49" spans="1:10" x14ac:dyDescent="0.35">
      <c r="A49" t="s">
        <v>54</v>
      </c>
      <c r="B49">
        <v>461922.484375</v>
      </c>
      <c r="C49">
        <f>B49*1000000</f>
        <v>461922484375</v>
      </c>
      <c r="D49">
        <v>1740.3059801587201</v>
      </c>
      <c r="E49">
        <f t="shared" si="0"/>
        <v>3.2406256125422965</v>
      </c>
      <c r="F49">
        <v>33247298</v>
      </c>
      <c r="G49">
        <f>C49/F49</f>
        <v>13893.534577606879</v>
      </c>
      <c r="H49">
        <f t="shared" si="1"/>
        <v>4.1428127462611917</v>
      </c>
      <c r="I49">
        <f t="shared" si="2"/>
        <v>-4.0558701026682797E-4</v>
      </c>
      <c r="J49">
        <f t="shared" si="3"/>
        <v>-6.5324309109637824E-4</v>
      </c>
    </row>
    <row r="50" spans="1:10" x14ac:dyDescent="0.35">
      <c r="A50" t="s">
        <v>55</v>
      </c>
      <c r="B50">
        <v>448457.0625</v>
      </c>
      <c r="C50">
        <f>B50*1000000</f>
        <v>448457062500</v>
      </c>
      <c r="D50">
        <v>1710.836025761851</v>
      </c>
      <c r="E50">
        <f t="shared" si="0"/>
        <v>3.2332083867945274</v>
      </c>
      <c r="F50">
        <v>33630069</v>
      </c>
      <c r="G50">
        <f>C50/F50</f>
        <v>13335.002747095166</v>
      </c>
      <c r="H50">
        <f t="shared" si="1"/>
        <v>4.1249931094933228</v>
      </c>
      <c r="I50">
        <f t="shared" si="2"/>
        <v>-1.7819636767868907E-2</v>
      </c>
      <c r="J50">
        <f t="shared" si="3"/>
        <v>-7.4172257477691517E-3</v>
      </c>
    </row>
    <row r="51" spans="1:10" x14ac:dyDescent="0.35">
      <c r="A51" t="s">
        <v>56</v>
      </c>
      <c r="B51">
        <v>462317.953125</v>
      </c>
      <c r="C51">
        <f>B51*1000000</f>
        <v>462317953125</v>
      </c>
      <c r="D51">
        <v>1714.208445006801</v>
      </c>
      <c r="E51">
        <f t="shared" si="0"/>
        <v>3.2340636303130084</v>
      </c>
      <c r="F51">
        <v>34005902</v>
      </c>
      <c r="G51">
        <f>C51/F51</f>
        <v>13595.226885174226</v>
      </c>
      <c r="H51">
        <f t="shared" si="1"/>
        <v>4.1333864597467613</v>
      </c>
      <c r="I51">
        <f t="shared" si="2"/>
        <v>8.3933502534385696E-3</v>
      </c>
      <c r="J51">
        <f t="shared" si="3"/>
        <v>8.552435184809859E-4</v>
      </c>
    </row>
    <row r="52" spans="1:10" x14ac:dyDescent="0.35">
      <c r="A52" t="s">
        <v>57</v>
      </c>
      <c r="B52">
        <v>476821.78125</v>
      </c>
      <c r="C52">
        <f>B52*1000000</f>
        <v>476821781250</v>
      </c>
      <c r="D52">
        <v>1712.6512820391069</v>
      </c>
      <c r="E52">
        <f t="shared" si="0"/>
        <v>3.2336689439910087</v>
      </c>
      <c r="F52">
        <v>34339221</v>
      </c>
      <c r="G52">
        <f>C52/F52</f>
        <v>13885.631862470031</v>
      </c>
      <c r="H52">
        <f t="shared" si="1"/>
        <v>4.1425656470060011</v>
      </c>
      <c r="I52">
        <f t="shared" si="2"/>
        <v>9.1791872592397183E-3</v>
      </c>
      <c r="J52">
        <f t="shared" si="3"/>
        <v>-3.9468632199968212E-4</v>
      </c>
    </row>
    <row r="53" spans="1:10" x14ac:dyDescent="0.35">
      <c r="A53" t="s">
        <v>58</v>
      </c>
      <c r="B53">
        <v>485193.15625</v>
      </c>
      <c r="C53">
        <f>B53*1000000</f>
        <v>485193156250</v>
      </c>
      <c r="D53">
        <v>1720.6306668597449</v>
      </c>
      <c r="E53">
        <f t="shared" si="0"/>
        <v>3.2356876590792081</v>
      </c>
      <c r="F53">
        <v>34713395</v>
      </c>
      <c r="G53">
        <f>C53/F53</f>
        <v>13977.116218393505</v>
      </c>
      <c r="H53">
        <f t="shared" si="1"/>
        <v>4.1454175763002548</v>
      </c>
      <c r="I53">
        <f t="shared" si="2"/>
        <v>2.8519292942537078E-3</v>
      </c>
      <c r="J53">
        <f t="shared" si="3"/>
        <v>2.0187150881993965E-3</v>
      </c>
    </row>
    <row r="54" spans="1:10" x14ac:dyDescent="0.35">
      <c r="A54" t="s">
        <v>59</v>
      </c>
      <c r="B54">
        <v>496477.828125</v>
      </c>
      <c r="C54">
        <f>B54*1000000</f>
        <v>496477828125</v>
      </c>
      <c r="D54">
        <v>1714.9354078287349</v>
      </c>
      <c r="E54">
        <f t="shared" si="0"/>
        <v>3.2342477672057104</v>
      </c>
      <c r="F54">
        <v>35080992</v>
      </c>
      <c r="G54">
        <f>C54/F54</f>
        <v>14152.33149977629</v>
      </c>
      <c r="H54">
        <f t="shared" si="1"/>
        <v>4.1508279927986029</v>
      </c>
      <c r="I54">
        <f t="shared" si="2"/>
        <v>5.4104164983481695E-3</v>
      </c>
      <c r="J54">
        <f t="shared" si="3"/>
        <v>-1.4398918734976895E-3</v>
      </c>
    </row>
    <row r="55" spans="1:10" x14ac:dyDescent="0.35">
      <c r="A55" t="s">
        <v>60</v>
      </c>
      <c r="B55">
        <v>510743.984375</v>
      </c>
      <c r="C55">
        <f>B55*1000000</f>
        <v>510743984375</v>
      </c>
      <c r="D55">
        <v>1709.6014794311111</v>
      </c>
      <c r="E55">
        <f t="shared" si="0"/>
        <v>3.232894884979884</v>
      </c>
      <c r="F55">
        <v>35434066</v>
      </c>
      <c r="G55">
        <f>C55/F55</f>
        <v>14413.92541220079</v>
      </c>
      <c r="H55">
        <f t="shared" si="1"/>
        <v>4.1587822703837931</v>
      </c>
      <c r="I55">
        <f t="shared" si="2"/>
        <v>7.9542775851901837E-3</v>
      </c>
      <c r="J55">
        <f t="shared" si="3"/>
        <v>-1.3528822258264128E-3</v>
      </c>
    </row>
    <row r="56" spans="1:10" x14ac:dyDescent="0.35">
      <c r="A56" t="s">
        <v>61</v>
      </c>
      <c r="B56">
        <v>514063.625</v>
      </c>
      <c r="C56">
        <f>B56*1000000</f>
        <v>514063625000</v>
      </c>
      <c r="D56">
        <v>1710.7801055447801</v>
      </c>
      <c r="E56">
        <f t="shared" si="0"/>
        <v>3.2331941912560622</v>
      </c>
      <c r="F56">
        <v>35704498</v>
      </c>
      <c r="G56">
        <f>C56/F56</f>
        <v>14397.72728354842</v>
      </c>
      <c r="H56">
        <f t="shared" si="1"/>
        <v>4.1582939430596833</v>
      </c>
      <c r="I56">
        <f t="shared" si="2"/>
        <v>-4.8832732410986068E-4</v>
      </c>
      <c r="J56">
        <f t="shared" si="3"/>
        <v>2.9930627617824612E-4</v>
      </c>
    </row>
    <row r="57" spans="1:10" x14ac:dyDescent="0.35">
      <c r="A57" t="s">
        <v>62</v>
      </c>
      <c r="B57">
        <v>519402.453125</v>
      </c>
      <c r="C57">
        <f>B57*1000000</f>
        <v>519402453125</v>
      </c>
      <c r="D57">
        <v>1705.192385392754</v>
      </c>
      <c r="E57">
        <f t="shared" si="0"/>
        <v>3.2317733846194221</v>
      </c>
      <c r="F57">
        <v>36110803</v>
      </c>
      <c r="G57">
        <f>C57/F57</f>
        <v>14383.575273166869</v>
      </c>
      <c r="H57">
        <f t="shared" si="1"/>
        <v>4.1578668504706826</v>
      </c>
      <c r="I57">
        <f t="shared" si="2"/>
        <v>-4.2709258900064384E-4</v>
      </c>
      <c r="J57">
        <f t="shared" si="3"/>
        <v>-1.4208066366401262E-3</v>
      </c>
    </row>
    <row r="58" spans="1:10" x14ac:dyDescent="0.35">
      <c r="A58" t="s">
        <v>63</v>
      </c>
      <c r="B58">
        <v>535160.28125</v>
      </c>
      <c r="C58">
        <f>B58*1000000</f>
        <v>535160281250</v>
      </c>
      <c r="D58">
        <v>1693.7846611100949</v>
      </c>
      <c r="E58">
        <f t="shared" si="0"/>
        <v>3.2288581955836935</v>
      </c>
      <c r="F58">
        <v>36545075</v>
      </c>
      <c r="G58">
        <f>C58/F58</f>
        <v>14643.841372606295</v>
      </c>
      <c r="H58">
        <f t="shared" si="1"/>
        <v>4.1656550157998451</v>
      </c>
      <c r="I58">
        <f t="shared" si="2"/>
        <v>7.7881653291624886E-3</v>
      </c>
      <c r="J58">
        <f t="shared" si="3"/>
        <v>-2.915189035728627E-3</v>
      </c>
    </row>
    <row r="59" spans="1:10" x14ac:dyDescent="0.35">
      <c r="A59" t="s">
        <v>64</v>
      </c>
      <c r="B59">
        <v>549839.53125</v>
      </c>
      <c r="C59">
        <f>B59*1000000</f>
        <v>549839531250</v>
      </c>
      <c r="D59">
        <v>1707.0592603319219</v>
      </c>
      <c r="E59">
        <f t="shared" si="0"/>
        <v>3.2322485978507767</v>
      </c>
      <c r="F59">
        <v>37072620</v>
      </c>
      <c r="G59">
        <f>C59/F59</f>
        <v>14831.418207021787</v>
      </c>
      <c r="H59">
        <f t="shared" si="1"/>
        <v>4.1711826810374957</v>
      </c>
      <c r="I59">
        <f t="shared" si="2"/>
        <v>5.5276652376505808E-3</v>
      </c>
      <c r="J59">
        <f t="shared" si="3"/>
        <v>3.3904022670832035E-3</v>
      </c>
    </row>
    <row r="60" spans="1:10" x14ac:dyDescent="0.35">
      <c r="A60" t="s">
        <v>65</v>
      </c>
      <c r="B60">
        <v>560332.828125</v>
      </c>
      <c r="C60">
        <f>B60*1000000</f>
        <v>560332828125</v>
      </c>
      <c r="D60">
        <v>1689.28093285823</v>
      </c>
      <c r="E60">
        <f t="shared" si="0"/>
        <v>3.2277018801479325</v>
      </c>
      <c r="F60">
        <v>37618495</v>
      </c>
      <c r="G60">
        <f>C60/F60</f>
        <v>14895.142087023949</v>
      </c>
      <c r="H60">
        <f t="shared" si="1"/>
        <v>4.1730446503718834</v>
      </c>
      <c r="I60">
        <f t="shared" si="2"/>
        <v>1.8619693343877586E-3</v>
      </c>
      <c r="J60">
        <f t="shared" si="3"/>
        <v>-4.5467177028442052E-3</v>
      </c>
    </row>
    <row r="61" spans="1:10" x14ac:dyDescent="0.35">
      <c r="A61" t="s">
        <v>66</v>
      </c>
      <c r="B61">
        <v>532101.953125</v>
      </c>
      <c r="C61">
        <f>B61*1000000</f>
        <v>532101953125</v>
      </c>
      <c r="F61">
        <v>38028638</v>
      </c>
      <c r="G61">
        <f>C61/F61</f>
        <v>13992.138059874771</v>
      </c>
    </row>
    <row r="62" spans="1:10" x14ac:dyDescent="0.35">
      <c r="A62" t="s">
        <v>67</v>
      </c>
      <c r="B62">
        <v>560233.984375</v>
      </c>
      <c r="C62">
        <f>B62*1000000</f>
        <v>560233984375</v>
      </c>
      <c r="F62">
        <v>38239864</v>
      </c>
      <c r="G62">
        <f>C62/F62</f>
        <v>14650.522407061908</v>
      </c>
    </row>
    <row r="63" spans="1:10" x14ac:dyDescent="0.35">
      <c r="A63" t="s">
        <v>68</v>
      </c>
      <c r="B63">
        <v>581634.1875</v>
      </c>
      <c r="C63">
        <f>B63*1000000</f>
        <v>581634187500</v>
      </c>
      <c r="F63">
        <v>38939056</v>
      </c>
      <c r="G63">
        <f>C63/F63</f>
        <v>14937.038727903418</v>
      </c>
    </row>
    <row r="64" spans="1:10" x14ac:dyDescent="0.35">
      <c r="A64" t="s">
        <v>69</v>
      </c>
      <c r="B64">
        <v>588898.328125</v>
      </c>
      <c r="C64">
        <f>B64*1000000</f>
        <v>588898328125</v>
      </c>
      <c r="F64">
        <v>40097761</v>
      </c>
      <c r="G64">
        <f>C64/F64</f>
        <v>14686.563873853205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D8C2F-CDB6-400A-A627-83AC097FD7A7}">
  <dimension ref="A1:B59"/>
  <sheetViews>
    <sheetView tabSelected="1" workbookViewId="0">
      <selection activeCell="A2" sqref="A2:B59"/>
    </sheetView>
  </sheetViews>
  <sheetFormatPr defaultRowHeight="14.5" x14ac:dyDescent="0.35"/>
  <sheetData>
    <row r="1" spans="1:2" x14ac:dyDescent="0.35">
      <c r="A1" t="s">
        <v>5</v>
      </c>
      <c r="B1" t="s">
        <v>6</v>
      </c>
    </row>
    <row r="2" spans="1:2" x14ac:dyDescent="0.35">
      <c r="A2">
        <v>2.3039486885820359E-2</v>
      </c>
      <c r="B2">
        <v>-3.0491322082326633E-4</v>
      </c>
    </row>
    <row r="3" spans="1:2" x14ac:dyDescent="0.35">
      <c r="A3">
        <v>1.4327522918949676E-2</v>
      </c>
      <c r="B3">
        <v>-3.0999141016612164E-3</v>
      </c>
    </row>
    <row r="4" spans="1:2" x14ac:dyDescent="0.35">
      <c r="A4">
        <v>1.9795822186763345E-2</v>
      </c>
      <c r="B4">
        <v>-2.3892871051822695E-3</v>
      </c>
    </row>
    <row r="5" spans="1:2" x14ac:dyDescent="0.35">
      <c r="A5">
        <v>1.8741984839613757E-2</v>
      </c>
      <c r="B5">
        <v>-3.8279029338021964E-3</v>
      </c>
    </row>
    <row r="6" spans="1:2" x14ac:dyDescent="0.35">
      <c r="A6">
        <v>2.0317204041474302E-2</v>
      </c>
      <c r="B6">
        <v>-5.6446435909722759E-3</v>
      </c>
    </row>
    <row r="7" spans="1:2" x14ac:dyDescent="0.35">
      <c r="A7">
        <v>5.2985502171436494E-3</v>
      </c>
      <c r="B7">
        <v>-2.0764210214445633E-3</v>
      </c>
    </row>
    <row r="8" spans="1:2" x14ac:dyDescent="0.35">
      <c r="A8">
        <v>1.4216570868136102E-2</v>
      </c>
      <c r="B8">
        <v>-5.3079768601804744E-3</v>
      </c>
    </row>
    <row r="9" spans="1:2" x14ac:dyDescent="0.35">
      <c r="A9">
        <v>1.5560996199746935E-2</v>
      </c>
      <c r="B9">
        <v>-4.2294155303843617E-3</v>
      </c>
    </row>
    <row r="10" spans="1:2" x14ac:dyDescent="0.35">
      <c r="A10">
        <v>6.4235711721454258E-3</v>
      </c>
      <c r="B10">
        <v>-3.9232248032443628E-3</v>
      </c>
    </row>
    <row r="11" spans="1:2" x14ac:dyDescent="0.35">
      <c r="A11">
        <v>4.3082120296724646E-3</v>
      </c>
      <c r="B11">
        <v>-2.9428459044380517E-3</v>
      </c>
    </row>
    <row r="12" spans="1:2" x14ac:dyDescent="0.35">
      <c r="A12">
        <v>1.829189773269535E-2</v>
      </c>
      <c r="B12">
        <v>-1.8209438916256815E-3</v>
      </c>
    </row>
    <row r="13" spans="1:2" x14ac:dyDescent="0.35">
      <c r="A13">
        <v>2.2971251647048607E-2</v>
      </c>
      <c r="B13">
        <v>-1.3707359571819566E-3</v>
      </c>
    </row>
    <row r="14" spans="1:2" x14ac:dyDescent="0.35">
      <c r="A14">
        <v>8.280308959978111E-3</v>
      </c>
      <c r="B14">
        <v>-1.6046792462338644E-3</v>
      </c>
    </row>
    <row r="15" spans="1:2" x14ac:dyDescent="0.35">
      <c r="A15">
        <v>3.2206634805609369E-4</v>
      </c>
      <c r="B15">
        <v>-4.385684442953508E-3</v>
      </c>
    </row>
    <row r="16" spans="1:2" x14ac:dyDescent="0.35">
      <c r="A16">
        <v>1.9137500025114829E-2</v>
      </c>
      <c r="B16">
        <v>-2.3261677567623096E-3</v>
      </c>
    </row>
    <row r="17" spans="1:2" x14ac:dyDescent="0.35">
      <c r="A17">
        <v>1.0004122604655663E-2</v>
      </c>
      <c r="B17">
        <v>-6.5803453113217891E-3</v>
      </c>
    </row>
    <row r="18" spans="1:2" x14ac:dyDescent="0.35">
      <c r="A18">
        <v>1.1606133586372636E-2</v>
      </c>
      <c r="B18">
        <v>4.7334553122135858E-4</v>
      </c>
    </row>
    <row r="19" spans="1:2" x14ac:dyDescent="0.35">
      <c r="A19">
        <v>1.1586093875870507E-2</v>
      </c>
      <c r="B19">
        <v>1.181111638790977E-3</v>
      </c>
    </row>
    <row r="20" spans="1:2" x14ac:dyDescent="0.35">
      <c r="A20">
        <v>3.7533759685453028E-3</v>
      </c>
      <c r="B20">
        <v>-3.3152411514767444E-3</v>
      </c>
    </row>
    <row r="21" spans="1:2" x14ac:dyDescent="0.35">
      <c r="A21">
        <v>9.2272535763160413E-3</v>
      </c>
      <c r="B21">
        <v>-3.5803540117433919E-3</v>
      </c>
    </row>
    <row r="22" spans="1:2" x14ac:dyDescent="0.35">
      <c r="A22">
        <v>-1.9139294671968177E-2</v>
      </c>
      <c r="B22">
        <v>-5.7025283797722537E-3</v>
      </c>
    </row>
    <row r="23" spans="1:2" x14ac:dyDescent="0.35">
      <c r="A23">
        <v>6.694628553968851E-3</v>
      </c>
      <c r="B23">
        <v>-1.9830115593544306E-3</v>
      </c>
    </row>
    <row r="24" spans="1:2" x14ac:dyDescent="0.35">
      <c r="A24">
        <v>2.0790155997131521E-2</v>
      </c>
      <c r="B24">
        <v>2.6510478496297729E-3</v>
      </c>
    </row>
    <row r="25" spans="1:2" x14ac:dyDescent="0.35">
      <c r="A25">
        <v>1.6134459956768765E-2</v>
      </c>
      <c r="B25">
        <v>9.1791607577640377E-4</v>
      </c>
    </row>
    <row r="26" spans="1:2" x14ac:dyDescent="0.35">
      <c r="A26">
        <v>4.8000614447598622E-3</v>
      </c>
      <c r="B26">
        <v>8.7339500860794672E-4</v>
      </c>
    </row>
    <row r="27" spans="1:2" x14ac:dyDescent="0.35">
      <c r="A27">
        <v>1.1609222167048738E-2</v>
      </c>
      <c r="B27">
        <v>2.0497260302039244E-3</v>
      </c>
    </row>
    <row r="28" spans="1:2" x14ac:dyDescent="0.35">
      <c r="A28">
        <v>1.3114438433892595E-2</v>
      </c>
      <c r="B28">
        <v>1.8914792509505673E-4</v>
      </c>
    </row>
    <row r="29" spans="1:2" x14ac:dyDescent="0.35">
      <c r="A29">
        <v>2.2419964265036896E-3</v>
      </c>
      <c r="B29">
        <v>-1.2014029777640545E-3</v>
      </c>
    </row>
    <row r="30" spans="1:2" x14ac:dyDescent="0.35">
      <c r="A30">
        <v>-5.6671656456623865E-3</v>
      </c>
      <c r="B30">
        <v>-1.8172038911190569E-3</v>
      </c>
    </row>
    <row r="31" spans="1:2" x14ac:dyDescent="0.35">
      <c r="A31">
        <v>-1.4574943254794803E-2</v>
      </c>
      <c r="B31">
        <v>-5.1353163212075614E-3</v>
      </c>
    </row>
    <row r="32" spans="1:2" x14ac:dyDescent="0.35">
      <c r="A32">
        <v>-1.2904613811217658E-3</v>
      </c>
      <c r="B32">
        <v>-4.4141242635209466E-4</v>
      </c>
    </row>
    <row r="33" spans="1:2" x14ac:dyDescent="0.35">
      <c r="A33">
        <v>6.6189385301029802E-3</v>
      </c>
      <c r="B33">
        <v>-3.0999420496558017E-4</v>
      </c>
    </row>
    <row r="34" spans="1:2" x14ac:dyDescent="0.35">
      <c r="A34">
        <v>1.4334934566199387E-2</v>
      </c>
      <c r="B34">
        <v>3.3873611544601445E-3</v>
      </c>
    </row>
    <row r="35" spans="1:2" x14ac:dyDescent="0.35">
      <c r="A35">
        <v>7.0017597138143373E-3</v>
      </c>
      <c r="B35">
        <v>6.2794556949796743E-6</v>
      </c>
    </row>
    <row r="36" spans="1:2" x14ac:dyDescent="0.35">
      <c r="A36">
        <v>2.7340787418319579E-3</v>
      </c>
      <c r="B36">
        <v>3.3424033278435239E-3</v>
      </c>
    </row>
    <row r="37" spans="1:2" x14ac:dyDescent="0.35">
      <c r="A37">
        <v>1.3885746676122857E-2</v>
      </c>
      <c r="B37">
        <v>-5.1438414387527942E-4</v>
      </c>
    </row>
    <row r="38" spans="1:2" x14ac:dyDescent="0.35">
      <c r="A38">
        <v>1.2981541180059786E-2</v>
      </c>
      <c r="B38">
        <v>-9.7640622900962981E-4</v>
      </c>
    </row>
    <row r="39" spans="1:2" x14ac:dyDescent="0.35">
      <c r="A39">
        <v>1.8241986227450546E-2</v>
      </c>
      <c r="B39">
        <v>-1.8970651038108244E-4</v>
      </c>
    </row>
    <row r="40" spans="1:2" x14ac:dyDescent="0.35">
      <c r="A40">
        <v>1.77174331593557E-2</v>
      </c>
      <c r="B40">
        <v>-1.3773330987230104E-3</v>
      </c>
    </row>
    <row r="41" spans="1:2" x14ac:dyDescent="0.35">
      <c r="A41">
        <v>3.3507354249362464E-3</v>
      </c>
      <c r="B41">
        <v>-3.2080373677052521E-3</v>
      </c>
    </row>
    <row r="42" spans="1:2" x14ac:dyDescent="0.35">
      <c r="A42">
        <v>8.1229038321399827E-3</v>
      </c>
      <c r="B42">
        <v>-4.5991592098926226E-3</v>
      </c>
    </row>
    <row r="43" spans="1:2" x14ac:dyDescent="0.35">
      <c r="A43">
        <v>3.8697075615834464E-3</v>
      </c>
      <c r="B43">
        <v>-2.6221173806666442E-3</v>
      </c>
    </row>
    <row r="44" spans="1:2" x14ac:dyDescent="0.35">
      <c r="A44">
        <v>9.1780607516707136E-3</v>
      </c>
      <c r="B44">
        <v>2.4825990450536572E-3</v>
      </c>
    </row>
    <row r="45" spans="1:2" x14ac:dyDescent="0.35">
      <c r="A45">
        <v>9.6105616900850066E-3</v>
      </c>
      <c r="B45">
        <v>-2.4290371943953559E-3</v>
      </c>
    </row>
    <row r="46" spans="1:2" x14ac:dyDescent="0.35">
      <c r="A46">
        <v>6.9060943382197593E-3</v>
      </c>
      <c r="B46">
        <v>-1.1891625532989281E-4</v>
      </c>
    </row>
    <row r="47" spans="1:2" x14ac:dyDescent="0.35">
      <c r="A47">
        <v>4.5971498430663615E-3</v>
      </c>
      <c r="B47">
        <v>-1.532464292530733E-4</v>
      </c>
    </row>
    <row r="48" spans="1:2" x14ac:dyDescent="0.35">
      <c r="A48">
        <v>-4.0558701026682797E-4</v>
      </c>
      <c r="B48">
        <v>-6.5324309109637824E-4</v>
      </c>
    </row>
    <row r="49" spans="1:2" x14ac:dyDescent="0.35">
      <c r="A49">
        <v>-1.7819636767868907E-2</v>
      </c>
      <c r="B49">
        <v>-7.4172257477691517E-3</v>
      </c>
    </row>
    <row r="50" spans="1:2" x14ac:dyDescent="0.35">
      <c r="A50">
        <v>8.3933502534385696E-3</v>
      </c>
      <c r="B50">
        <v>8.552435184809859E-4</v>
      </c>
    </row>
    <row r="51" spans="1:2" x14ac:dyDescent="0.35">
      <c r="A51">
        <v>9.1791872592397183E-3</v>
      </c>
      <c r="B51">
        <v>-3.9468632199968212E-4</v>
      </c>
    </row>
    <row r="52" spans="1:2" x14ac:dyDescent="0.35">
      <c r="A52">
        <v>2.8519292942537078E-3</v>
      </c>
      <c r="B52">
        <v>2.0187150881993965E-3</v>
      </c>
    </row>
    <row r="53" spans="1:2" x14ac:dyDescent="0.35">
      <c r="A53">
        <v>5.4104164983481695E-3</v>
      </c>
      <c r="B53">
        <v>-1.4398918734976895E-3</v>
      </c>
    </row>
    <row r="54" spans="1:2" x14ac:dyDescent="0.35">
      <c r="A54">
        <v>7.9542775851901837E-3</v>
      </c>
      <c r="B54">
        <v>-1.3528822258264128E-3</v>
      </c>
    </row>
    <row r="55" spans="1:2" x14ac:dyDescent="0.35">
      <c r="A55">
        <v>-4.8832732410986068E-4</v>
      </c>
      <c r="B55">
        <v>2.9930627617824612E-4</v>
      </c>
    </row>
    <row r="56" spans="1:2" x14ac:dyDescent="0.35">
      <c r="A56">
        <v>-4.2709258900064384E-4</v>
      </c>
      <c r="B56">
        <v>-1.4208066366401262E-3</v>
      </c>
    </row>
    <row r="57" spans="1:2" x14ac:dyDescent="0.35">
      <c r="A57">
        <v>7.7881653291624886E-3</v>
      </c>
      <c r="B57">
        <v>-2.915189035728627E-3</v>
      </c>
    </row>
    <row r="58" spans="1:2" x14ac:dyDescent="0.35">
      <c r="A58">
        <v>5.5276652376505808E-3</v>
      </c>
      <c r="B58">
        <v>3.3904022670832035E-3</v>
      </c>
    </row>
    <row r="59" spans="1:2" x14ac:dyDescent="0.35">
      <c r="A59">
        <v>1.8619693343877586E-3</v>
      </c>
      <c r="B59">
        <v>-4.5467177028442052E-3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Stellenbosch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Msiska, WM, Miss [26682729@sun.ac.za]</dc:creator>
  <cp:lastModifiedBy>Msiska, WM, Miss [26682729@sun.ac.za]</cp:lastModifiedBy>
  <dcterms:created xsi:type="dcterms:W3CDTF">2025-01-13T13:25:01Z</dcterms:created>
  <dcterms:modified xsi:type="dcterms:W3CDTF">2025-01-20T13:09:56Z</dcterms:modified>
</cp:coreProperties>
</file>